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tamonovaIV\Desktop\Яна Совместные НМЦК 2025 Хозы, Моющ, Канц, Бумага\"/>
    </mc:Choice>
  </mc:AlternateContent>
  <bookViews>
    <workbookView xWindow="0" yWindow="0" windowWidth="28800" windowHeight="12135" activeTab="1"/>
  </bookViews>
  <sheets>
    <sheet name="НМЦК" sheetId="1" r:id="rId1"/>
    <sheet name="Описание" sheetId="2" r:id="rId2"/>
  </sheets>
  <definedNames>
    <definedName name="_xlnm.Print_Titles" localSheetId="0">НМЦК!$11:$11</definedName>
    <definedName name="_xlnm.Print_Titles" localSheetId="1">Описание!#REF!</definedName>
  </definedNames>
  <calcPr calcId="152511" refMode="R1C1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3" i="1" l="1"/>
  <c r="J13" i="1" s="1"/>
  <c r="I14" i="1"/>
  <c r="J14" i="1" s="1"/>
  <c r="I15" i="1"/>
  <c r="J15" i="1" s="1"/>
  <c r="I16" i="1"/>
  <c r="J16" i="1" s="1"/>
  <c r="I17" i="1"/>
  <c r="J17" i="1" s="1"/>
  <c r="I18" i="1"/>
  <c r="J18" i="1" s="1"/>
  <c r="I19" i="1"/>
  <c r="J19" i="1" s="1"/>
  <c r="I20" i="1"/>
  <c r="J20" i="1" s="1"/>
  <c r="I21" i="1"/>
  <c r="J21" i="1" s="1"/>
  <c r="I22" i="1"/>
  <c r="J22" i="1" s="1"/>
  <c r="M13" i="1" l="1"/>
  <c r="M14" i="1"/>
  <c r="M17" i="1"/>
  <c r="M18" i="1"/>
  <c r="M20" i="1"/>
  <c r="M21" i="1"/>
  <c r="M22" i="1"/>
  <c r="M16" i="1" l="1"/>
  <c r="M19" i="1"/>
  <c r="M15" i="1"/>
  <c r="I12" i="1" l="1"/>
  <c r="J12" i="1" s="1"/>
  <c r="M12" i="1" l="1"/>
  <c r="M23" i="1" s="1"/>
  <c r="F24" i="1" s="1"/>
</calcChain>
</file>

<file path=xl/sharedStrings.xml><?xml version="1.0" encoding="utf-8"?>
<sst xmlns="http://schemas.openxmlformats.org/spreadsheetml/2006/main" count="309" uniqueCount="182">
  <si>
    <t>№ п/п</t>
  </si>
  <si>
    <t>Наименование товара</t>
  </si>
  <si>
    <t>Основные характеристики объекта закупки</t>
  </si>
  <si>
    <t>Используемый метод определения НМЦК</t>
  </si>
  <si>
    <t>Обоснование применяемого метода определения НМЦК</t>
  </si>
  <si>
    <t>№1</t>
  </si>
  <si>
    <t>№2</t>
  </si>
  <si>
    <t>№3</t>
  </si>
  <si>
    <t xml:space="preserve">Среднее значение цены за ед.  с учетом доставки, налогов, сборов и других обязательных платежей, руб. </t>
  </si>
  <si>
    <t>коэффициент вариации, %</t>
  </si>
  <si>
    <t>Ед.изм.</t>
  </si>
  <si>
    <t>НМЦК, руб.</t>
  </si>
  <si>
    <t>Расчет НМЦК</t>
  </si>
  <si>
    <t xml:space="preserve">Цена за ед. с учетом доставки, налогов, сборов и других обязательных платежей, руб. </t>
  </si>
  <si>
    <t>сопоставимых рыночных цен (анализа рынка)</t>
  </si>
  <si>
    <t>приоритетный</t>
  </si>
  <si>
    <t>ИТОГО</t>
  </si>
  <si>
    <t>НАЧАЛЬНАЯ (МАКСИМАЛЬНАЯ) ЦЕНА КОНТРАКТА, руб.</t>
  </si>
  <si>
    <t>Дата подготовки обоснования НМЦК</t>
  </si>
  <si>
    <t>Обоснование начальной (максимальной) цены контракта</t>
  </si>
  <si>
    <t>№ источника информации</t>
  </si>
  <si>
    <t>Реквизиты документов на основании которых выполнен расчет</t>
  </si>
  <si>
    <t xml:space="preserve">   Работник контрактной службы/контрактный управляющий:</t>
  </si>
  <si>
    <t xml:space="preserve">    _______________________________________</t>
  </si>
  <si>
    <t xml:space="preserve"> (должность)</t>
  </si>
  <si>
    <t xml:space="preserve">    _______________/______________________/</t>
  </si>
  <si>
    <t xml:space="preserve">                (подпись/расшифровка подписи)</t>
  </si>
  <si>
    <t xml:space="preserve">    Ф.И.О. исполнителя/контактный телефон</t>
  </si>
  <si>
    <t>Количество</t>
  </si>
  <si>
    <t>на поставку канцелярских товаров</t>
  </si>
  <si>
    <t>Расшиватель для скоб</t>
  </si>
  <si>
    <t>Возможность расшивания скоб (размер): №10, №24, №26. Тип конструкции расшивателя: ручной.</t>
  </si>
  <si>
    <t xml:space="preserve">Дырокол </t>
  </si>
  <si>
    <t>Дырокол для люверсов: нет. Количество пробиваемых листов, max: ≤ 40 (шт). Количество пробиваемых листов, min: ≥ 40 (шт). Количество пробиваемых отверстий: 2. Наличие линейки: да. Расстояние между отверстиями: 80 мм.</t>
  </si>
  <si>
    <t>Зажим для бумаг</t>
  </si>
  <si>
    <t>Скобы для степлера</t>
  </si>
  <si>
    <t>Количество в упаковке, max: ≤ 1000 (шт). Количество в упаковке, min: ≥ 1000 (шт). Размер скоб: №24/6.</t>
  </si>
  <si>
    <t>Количество в упаковке, max: ≤ 1000 (шт). Количество в упаковке, min: ≥ 1000 (шт). Размер скоб: №10.</t>
  </si>
  <si>
    <t>Скрепки металлические</t>
  </si>
  <si>
    <t>Длина, max: ≤ 50 (мм). Длина, min: ≥ 50 (мм). Количество штук в упаковке  ≥ 50 и &lt; 100.</t>
  </si>
  <si>
    <t>Длина, max: ≤ 30 (мм). Длина, min: ≥ 26 (мм). Количество штук в упаковке  ≥ 100</t>
  </si>
  <si>
    <t>Степлер</t>
  </si>
  <si>
    <t>шт.</t>
  </si>
  <si>
    <t>упаковка</t>
  </si>
  <si>
    <t>Количество скрепляемых листов, max: ≤ 80. Количество скрепляемых листов, min: ≥ 60. Количество штук в упаковке  ≥ 10 и &lt; 24.</t>
  </si>
  <si>
    <t>Количество скрепляемых листов, max: ≤ 140. Количество скрепляемых листов, min: ≥ 100. Количество штук в упаковке  ≥ 10 и &lt; 24.</t>
  </si>
  <si>
    <t>Количество скрепляемых листов, max: ≤ 240. Количество скрепляемых листов, min: ≥ 200. Количество штук в упаковке  ≥ 10 и &lt; 24.</t>
  </si>
  <si>
    <t>Глубина закладки бумаги: ≥ 50 (мм). Количество сшиваемых листов(80г/м2): ≥ 10. Размеры скоб: №10. Тип: ручной. Тип скрепления: Закрытый.</t>
  </si>
  <si>
    <t>Глубина закладки бумаги: ≥ 60 (мм). Количество сшиваемых листов(80г/м2): ≥ 20. Размеры скоб: №24/6. Тип: ручной. Тип скрепления: Закрытый, Открытый.</t>
  </si>
  <si>
    <t>1/3(ст.6+ст.7+ст.8)*ст.12</t>
  </si>
  <si>
    <t>Коммерческое предложение от 14.10.2024г. №Т16</t>
  </si>
  <si>
    <t>для нужд  _______________________________________________ в 2025 году</t>
  </si>
  <si>
    <t>Цена сайта в сети Интернет, октябрь, ноябрь 2024г.</t>
  </si>
  <si>
    <t>Цена сайта в сети Интернет, октябрь, ноябрь  2024г.</t>
  </si>
  <si>
    <t xml:space="preserve">    "__"_________  20____ г.</t>
  </si>
  <si>
    <t>Приложение № 3</t>
  </si>
  <si>
    <t>Объект закупки: Поставка канцелярских товаров</t>
  </si>
  <si>
    <t xml:space="preserve">Описание объекта закупки </t>
  </si>
  <si>
    <t>№
п.п.</t>
  </si>
  <si>
    <r>
      <t>Код по</t>
    </r>
    <r>
      <rPr>
        <b/>
        <u/>
        <sz val="11"/>
        <color indexed="10"/>
        <rFont val="Times New Roman"/>
        <family val="1"/>
        <charset val="204"/>
      </rPr>
      <t xml:space="preserve"> КТРУ</t>
    </r>
  </si>
  <si>
    <r>
      <t xml:space="preserve"> Функциональные, технические и качественные характеристики объекта закупки, эксплуатационные характеристики объекта закупки (при необходимости), показатели, позволяющие определить соответствие закупаемых товара, потребностям заказчика. </t>
    </r>
    <r>
      <rPr>
        <u/>
        <sz val="9"/>
        <rFont val="Times New Roman"/>
        <family val="1"/>
        <charset val="204"/>
      </rPr>
      <t/>
    </r>
  </si>
  <si>
    <t xml:space="preserve">Ед. изм. показателя </t>
  </si>
  <si>
    <t xml:space="preserve"> Значение показателя</t>
  </si>
  <si>
    <t>Ед. изм.товара</t>
  </si>
  <si>
    <t>Кол-во</t>
  </si>
  <si>
    <t>Инструкция по заполнению</t>
  </si>
  <si>
    <t>1.</t>
  </si>
  <si>
    <t>25.99.22.130-00000005</t>
  </si>
  <si>
    <t>***</t>
  </si>
  <si>
    <t>1.1.</t>
  </si>
  <si>
    <t>Возможность расшивания скоб (размер):</t>
  </si>
  <si>
    <t>№10, №24, №26</t>
  </si>
  <si>
    <t>Значение характеристики не может изменяться участником закупки</t>
  </si>
  <si>
    <t>1.2.</t>
  </si>
  <si>
    <t xml:space="preserve">Тип конструкции расшивателя: </t>
  </si>
  <si>
    <t>ручной</t>
  </si>
  <si>
    <t>25.99.22.130-00000002</t>
  </si>
  <si>
    <t>2.1</t>
  </si>
  <si>
    <t xml:space="preserve">Дырокол для люверсов: </t>
  </si>
  <si>
    <t>нет</t>
  </si>
  <si>
    <t>2.2</t>
  </si>
  <si>
    <t xml:space="preserve"> Количество пробиваемых листов, max:  </t>
  </si>
  <si>
    <t>шт</t>
  </si>
  <si>
    <t>≤ 40</t>
  </si>
  <si>
    <t>Участник закупки указывает в заявке конкретное значение характеристики</t>
  </si>
  <si>
    <t>2.3</t>
  </si>
  <si>
    <t xml:space="preserve">Количество пробиваемых листов, min:  </t>
  </si>
  <si>
    <t>≥ 40</t>
  </si>
  <si>
    <t>2.4</t>
  </si>
  <si>
    <t xml:space="preserve">Количество пробиваемых отверстий: </t>
  </si>
  <si>
    <t>2.5</t>
  </si>
  <si>
    <t>Наличие линейки:</t>
  </si>
  <si>
    <t xml:space="preserve"> да</t>
  </si>
  <si>
    <t>2.6</t>
  </si>
  <si>
    <t>Расстояние между отверстиями:</t>
  </si>
  <si>
    <t>мм</t>
  </si>
  <si>
    <t xml:space="preserve">25.99.23.000-00000022 </t>
  </si>
  <si>
    <t>упак.</t>
  </si>
  <si>
    <t>3.1</t>
  </si>
  <si>
    <t xml:space="preserve">Количество скрепляемых листов, min: </t>
  </si>
  <si>
    <t>≥ 60</t>
  </si>
  <si>
    <t>3.2</t>
  </si>
  <si>
    <t xml:space="preserve">Количество скрепляемых листов, max: </t>
  </si>
  <si>
    <t>≤ 80</t>
  </si>
  <si>
    <t>3.3</t>
  </si>
  <si>
    <t xml:space="preserve">Количество штук в упаковке  </t>
  </si>
  <si>
    <t>≥ 10 и &lt; 24</t>
  </si>
  <si>
    <t>4.1</t>
  </si>
  <si>
    <t>≥ 100</t>
  </si>
  <si>
    <t>4.2</t>
  </si>
  <si>
    <t>≤ 140</t>
  </si>
  <si>
    <t>4.3</t>
  </si>
  <si>
    <t xml:space="preserve"> Количество штук в упаковке  </t>
  </si>
  <si>
    <t>5.1</t>
  </si>
  <si>
    <t>Количество скрепляемых листов, min:</t>
  </si>
  <si>
    <t xml:space="preserve"> ≥ 200</t>
  </si>
  <si>
    <t>5.2</t>
  </si>
  <si>
    <t>Количество скрепляемых листов, max:</t>
  </si>
  <si>
    <t xml:space="preserve"> ≤ 240</t>
  </si>
  <si>
    <t>5.3</t>
  </si>
  <si>
    <t xml:space="preserve"> Количество штук в упаковке  .</t>
  </si>
  <si>
    <t>25.99.23.000-00000007</t>
  </si>
  <si>
    <t>6.1</t>
  </si>
  <si>
    <t xml:space="preserve">Количество в упаковке, max: </t>
  </si>
  <si>
    <t xml:space="preserve">≤ 1000 </t>
  </si>
  <si>
    <t>6.2</t>
  </si>
  <si>
    <t xml:space="preserve">Количество в упаковке, min: </t>
  </si>
  <si>
    <t xml:space="preserve">≥ 1000 </t>
  </si>
  <si>
    <t>6.3</t>
  </si>
  <si>
    <t>Размер скоб:.</t>
  </si>
  <si>
    <t xml:space="preserve"> №24/6</t>
  </si>
  <si>
    <t>25.99.23.000-00000018</t>
  </si>
  <si>
    <t>7.1</t>
  </si>
  <si>
    <t>7.2</t>
  </si>
  <si>
    <t>7.3</t>
  </si>
  <si>
    <t xml:space="preserve">Размер скоб: </t>
  </si>
  <si>
    <t>№10</t>
  </si>
  <si>
    <t>25.99.23.000-00000020</t>
  </si>
  <si>
    <t>8.1</t>
  </si>
  <si>
    <t xml:space="preserve">Длина, max: </t>
  </si>
  <si>
    <t xml:space="preserve">≤ 50 </t>
  </si>
  <si>
    <t>8.2</t>
  </si>
  <si>
    <t xml:space="preserve"> Длина, min: </t>
  </si>
  <si>
    <t xml:space="preserve">≥ 50 </t>
  </si>
  <si>
    <t>8.3</t>
  </si>
  <si>
    <t xml:space="preserve">Количество штук в упаковке </t>
  </si>
  <si>
    <t xml:space="preserve"> ≥ 50 и &lt; 100</t>
  </si>
  <si>
    <t xml:space="preserve"> </t>
  </si>
  <si>
    <t>9.1</t>
  </si>
  <si>
    <t xml:space="preserve">≤ 30 </t>
  </si>
  <si>
    <t>9.2</t>
  </si>
  <si>
    <t xml:space="preserve">Длина, min: </t>
  </si>
  <si>
    <t xml:space="preserve">≥ 26 </t>
  </si>
  <si>
    <t>9.3</t>
  </si>
  <si>
    <t>25.99.22.130-00000007</t>
  </si>
  <si>
    <t>10.1</t>
  </si>
  <si>
    <t xml:space="preserve">Глубина закладки бумаги: </t>
  </si>
  <si>
    <t>10.2</t>
  </si>
  <si>
    <t xml:space="preserve"> Размеры скоб: </t>
  </si>
  <si>
    <t>10.3</t>
  </si>
  <si>
    <t>Количество сшиваемых листов(80г/м2):</t>
  </si>
  <si>
    <t xml:space="preserve"> ≥ 10</t>
  </si>
  <si>
    <t>10.4</t>
  </si>
  <si>
    <t xml:space="preserve">Тип: </t>
  </si>
  <si>
    <t>10.5</t>
  </si>
  <si>
    <t xml:space="preserve">Тип скрепления: </t>
  </si>
  <si>
    <t>Закрытый</t>
  </si>
  <si>
    <t>11.1</t>
  </si>
  <si>
    <t xml:space="preserve">≥ 60 </t>
  </si>
  <si>
    <t>11.2</t>
  </si>
  <si>
    <t xml:space="preserve">Размеры скоб: </t>
  </si>
  <si>
    <t>№24/6</t>
  </si>
  <si>
    <t>11.3</t>
  </si>
  <si>
    <t xml:space="preserve"> Количество сшиваемых листов(80г/м2):</t>
  </si>
  <si>
    <t xml:space="preserve"> ≥ 20</t>
  </si>
  <si>
    <t>11.4</t>
  </si>
  <si>
    <t>11.5</t>
  </si>
  <si>
    <t>Закрытый, Открытый</t>
  </si>
  <si>
    <t>Итого на сумму:</t>
  </si>
  <si>
    <t>Должность руководителя ____________________________</t>
  </si>
  <si>
    <t>Ф.И.О. руководителя</t>
  </si>
  <si>
    <r>
      <rPr>
        <b/>
        <sz val="12"/>
        <color theme="1"/>
        <rFont val="Times New Roman"/>
        <family val="1"/>
        <charset val="204"/>
      </rPr>
      <t>Примечание:</t>
    </r>
    <r>
      <rPr>
        <sz val="12"/>
        <color theme="1"/>
        <rFont val="Times New Roman"/>
        <family val="1"/>
        <charset val="204"/>
      </rPr>
      <t xml:space="preserve"> В закупке необходимо предусмотреть: преимущества организациям инвалидов по Распоряжению 3500-р , преимущества в соответствии с Постановлением 1875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</si>
</sst>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u/>
      <sz val="11"/>
      <color indexed="10"/>
      <name val="Times New Roman"/>
      <family val="1"/>
      <charset val="204"/>
    </font>
    <font>
      <u/>
      <sz val="9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1">
    <xf numFmtId="0" fontId="0" fillId="0" borderId="0" xfId="0"/>
    <xf numFmtId="3" fontId="4" fillId="0" borderId="1" xfId="0" applyNumberFormat="1" applyFont="1" applyFill="1" applyBorder="1" applyAlignment="1">
      <alignment horizontal="center" vertical="center" wrapText="1"/>
    </xf>
    <xf numFmtId="0" fontId="5" fillId="0" borderId="0" xfId="0" applyFont="1"/>
    <xf numFmtId="0" fontId="5" fillId="0" borderId="1" xfId="0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wrapText="1"/>
    </xf>
    <xf numFmtId="0" fontId="4" fillId="0" borderId="1" xfId="0" applyFont="1" applyFill="1" applyBorder="1" applyAlignment="1">
      <alignment vertical="center" wrapText="1"/>
    </xf>
    <xf numFmtId="4" fontId="1" fillId="0" borderId="1" xfId="0" applyNumberFormat="1" applyFont="1" applyFill="1" applyBorder="1" applyAlignment="1">
      <alignment horizontal="center" wrapText="1"/>
    </xf>
    <xf numFmtId="0" fontId="5" fillId="0" borderId="0" xfId="0" applyFont="1" applyBorder="1"/>
    <xf numFmtId="0" fontId="1" fillId="0" borderId="0" xfId="0" applyFont="1" applyFill="1" applyBorder="1" applyAlignment="1">
      <alignment vertical="center" wrapText="1"/>
    </xf>
    <xf numFmtId="0" fontId="5" fillId="0" borderId="0" xfId="0" applyFont="1" applyFill="1" applyBorder="1"/>
    <xf numFmtId="0" fontId="5" fillId="0" borderId="0" xfId="0" applyFont="1" applyFill="1"/>
    <xf numFmtId="0" fontId="4" fillId="0" borderId="1" xfId="0" applyFont="1" applyFill="1" applyBorder="1" applyAlignment="1">
      <alignment horizontal="center" wrapText="1"/>
    </xf>
    <xf numFmtId="0" fontId="5" fillId="0" borderId="0" xfId="0" applyFont="1" applyAlignment="1">
      <alignment wrapText="1"/>
    </xf>
    <xf numFmtId="0" fontId="5" fillId="0" borderId="0" xfId="0" applyFont="1" applyFill="1" applyAlignment="1">
      <alignment wrapText="1"/>
    </xf>
    <xf numFmtId="0" fontId="5" fillId="0" borderId="0" xfId="0" applyFont="1" applyBorder="1" applyAlignment="1">
      <alignment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NumberFormat="1" applyFont="1" applyFill="1" applyBorder="1" applyAlignment="1" applyProtection="1">
      <alignment vertical="center" wrapText="1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0" fillId="0" borderId="0" xfId="0" applyBorder="1"/>
    <xf numFmtId="0" fontId="4" fillId="0" borderId="0" xfId="0" applyFont="1"/>
    <xf numFmtId="0" fontId="1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49" fontId="0" fillId="0" borderId="0" xfId="0" applyNumberFormat="1"/>
    <xf numFmtId="0" fontId="7" fillId="0" borderId="0" xfId="0" applyFont="1"/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0" fillId="0" borderId="1" xfId="0" applyNumberFormat="1" applyFont="1" applyFill="1" applyBorder="1" applyAlignment="1">
      <alignment horizontal="left" vertical="center" wrapText="1"/>
    </xf>
    <xf numFmtId="0" fontId="8" fillId="0" borderId="0" xfId="0" applyFont="1" applyAlignment="1">
      <alignment wrapText="1"/>
    </xf>
    <xf numFmtId="4" fontId="8" fillId="0" borderId="1" xfId="0" applyNumberFormat="1" applyFont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Border="1"/>
    <xf numFmtId="49" fontId="8" fillId="0" borderId="1" xfId="0" applyNumberFormat="1" applyFont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left" vertical="center" wrapText="1"/>
    </xf>
    <xf numFmtId="0" fontId="16" fillId="0" borderId="1" xfId="0" applyFont="1" applyBorder="1" applyAlignment="1">
      <alignment horizontal="center" vertical="center" wrapText="1"/>
    </xf>
    <xf numFmtId="0" fontId="8" fillId="0" borderId="0" xfId="0" applyFont="1"/>
    <xf numFmtId="0" fontId="10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" fontId="0" fillId="0" borderId="1" xfId="0" applyNumberFormat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 wrapText="1"/>
    </xf>
    <xf numFmtId="0" fontId="17" fillId="0" borderId="1" xfId="0" applyFont="1" applyBorder="1" applyAlignment="1">
      <alignment wrapText="1"/>
    </xf>
    <xf numFmtId="3" fontId="8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8" fillId="0" borderId="1" xfId="0" applyFont="1" applyBorder="1" applyAlignment="1">
      <alignment wrapText="1"/>
    </xf>
    <xf numFmtId="0" fontId="10" fillId="0" borderId="1" xfId="0" applyFont="1" applyBorder="1" applyAlignment="1">
      <alignment vertical="top" wrapText="1"/>
    </xf>
    <xf numFmtId="0" fontId="8" fillId="0" borderId="1" xfId="0" applyFont="1" applyBorder="1"/>
    <xf numFmtId="49" fontId="0" fillId="0" borderId="0" xfId="0" applyNumberFormat="1" applyAlignment="1">
      <alignment vertical="center" wrapText="1"/>
    </xf>
    <xf numFmtId="0" fontId="7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0" xfId="0" applyFont="1" applyAlignment="1">
      <alignment vertical="center" wrapText="1"/>
    </xf>
    <xf numFmtId="0" fontId="0" fillId="0" borderId="0" xfId="0" applyAlignment="1"/>
    <xf numFmtId="0" fontId="0" fillId="0" borderId="0" xfId="0" applyAlignment="1">
      <alignment horizontal="center" vertical="center" wrapText="1"/>
    </xf>
    <xf numFmtId="0" fontId="11" fillId="0" borderId="0" xfId="0" applyFont="1" applyFill="1"/>
    <xf numFmtId="0" fontId="1" fillId="0" borderId="1" xfId="0" applyFont="1" applyFill="1" applyBorder="1" applyAlignment="1">
      <alignment horizontal="left" wrapText="1"/>
    </xf>
    <xf numFmtId="14" fontId="1" fillId="0" borderId="1" xfId="0" applyNumberFormat="1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0" fontId="5" fillId="0" borderId="0" xfId="0" applyFont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18" fillId="2" borderId="0" xfId="0" applyFont="1" applyFill="1" applyAlignment="1">
      <alignment wrapText="1"/>
    </xf>
    <xf numFmtId="0" fontId="19" fillId="0" borderId="0" xfId="0" applyFont="1" applyAlignment="1">
      <alignment wrapText="1"/>
    </xf>
    <xf numFmtId="0" fontId="8" fillId="0" borderId="0" xfId="0" applyFont="1" applyAlignment="1">
      <alignment horizontal="right"/>
    </xf>
    <xf numFmtId="0" fontId="0" fillId="0" borderId="0" xfId="0" applyAlignment="1">
      <alignment horizontal="right"/>
    </xf>
    <xf numFmtId="0" fontId="6" fillId="2" borderId="0" xfId="0" applyFont="1" applyFill="1" applyAlignment="1">
      <alignment wrapText="1"/>
    </xf>
    <xf numFmtId="0" fontId="0" fillId="2" borderId="0" xfId="0" applyFill="1" applyAlignment="1">
      <alignment wrapText="1"/>
    </xf>
    <xf numFmtId="0" fontId="9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21" fillId="0" borderId="0" xfId="0" applyFont="1"/>
    <xf numFmtId="0" fontId="21" fillId="0" borderId="0" xfId="0" applyFont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5"/>
  <sheetViews>
    <sheetView zoomScaleNormal="100" workbookViewId="0">
      <selection activeCell="F28" sqref="F28"/>
    </sheetView>
  </sheetViews>
  <sheetFormatPr defaultRowHeight="15" x14ac:dyDescent="0.25"/>
  <cols>
    <col min="1" max="1" width="4.28515625" style="2" customWidth="1"/>
    <col min="2" max="2" width="20.7109375" style="12" customWidth="1"/>
    <col min="3" max="3" width="37.140625" style="12" customWidth="1"/>
    <col min="4" max="4" width="14.42578125" style="2" customWidth="1"/>
    <col min="5" max="5" width="13" style="2" customWidth="1"/>
    <col min="6" max="8" width="12.5703125" style="10" customWidth="1"/>
    <col min="9" max="9" width="14.42578125" style="2" customWidth="1"/>
    <col min="10" max="10" width="6.28515625" style="10" customWidth="1"/>
    <col min="11" max="11" width="8.42578125" style="12" customWidth="1"/>
    <col min="12" max="12" width="10.85546875" style="2" customWidth="1"/>
    <col min="13" max="13" width="14.42578125" style="2" customWidth="1"/>
    <col min="14" max="14" width="22.140625" style="2" customWidth="1"/>
    <col min="15" max="16384" width="9.140625" style="2"/>
  </cols>
  <sheetData>
    <row r="1" spans="1:14" x14ac:dyDescent="0.25">
      <c r="A1" s="67" t="s">
        <v>19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</row>
    <row r="2" spans="1:14" x14ac:dyDescent="0.25">
      <c r="A2" s="67" t="s">
        <v>29</v>
      </c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</row>
    <row r="3" spans="1:14" x14ac:dyDescent="0.25">
      <c r="A3" s="67" t="s">
        <v>51</v>
      </c>
      <c r="B3" s="67"/>
      <c r="C3" s="67"/>
      <c r="D3" s="67"/>
      <c r="E3" s="67"/>
      <c r="F3" s="67"/>
      <c r="G3" s="67"/>
      <c r="H3" s="67"/>
      <c r="I3" s="67"/>
      <c r="J3" s="67"/>
      <c r="K3" s="67"/>
      <c r="L3" s="67"/>
      <c r="M3" s="67"/>
      <c r="N3" s="67"/>
    </row>
    <row r="4" spans="1:14" x14ac:dyDescent="0.25">
      <c r="B4" s="14"/>
      <c r="C4" s="14"/>
      <c r="D4" s="7"/>
      <c r="E4" s="7"/>
      <c r="F4" s="9"/>
      <c r="G4" s="9"/>
      <c r="H4" s="9"/>
      <c r="I4" s="7"/>
      <c r="J4" s="9"/>
    </row>
    <row r="5" spans="1:14" ht="27" customHeight="1" x14ac:dyDescent="0.25">
      <c r="A5" s="10"/>
      <c r="B5" s="21" t="s">
        <v>20</v>
      </c>
      <c r="C5" s="73" t="s">
        <v>21</v>
      </c>
      <c r="D5" s="74"/>
      <c r="E5" s="74"/>
      <c r="F5" s="74"/>
      <c r="G5" s="74"/>
      <c r="H5" s="75"/>
      <c r="I5" s="8"/>
      <c r="J5" s="9"/>
      <c r="K5" s="13"/>
      <c r="L5" s="10"/>
      <c r="M5" s="10"/>
      <c r="N5" s="10"/>
    </row>
    <row r="6" spans="1:14" ht="15" customHeight="1" x14ac:dyDescent="0.25">
      <c r="A6" s="10"/>
      <c r="B6" s="21">
        <v>1</v>
      </c>
      <c r="C6" s="76" t="s">
        <v>52</v>
      </c>
      <c r="D6" s="77"/>
      <c r="E6" s="77"/>
      <c r="F6" s="77"/>
      <c r="G6" s="77"/>
      <c r="H6" s="78"/>
      <c r="I6" s="8"/>
      <c r="J6" s="9"/>
      <c r="K6" s="13"/>
      <c r="L6" s="10"/>
      <c r="M6" s="10"/>
      <c r="N6" s="10"/>
    </row>
    <row r="7" spans="1:14" ht="15" customHeight="1" x14ac:dyDescent="0.25">
      <c r="A7" s="10"/>
      <c r="B7" s="21">
        <v>2</v>
      </c>
      <c r="C7" s="76" t="s">
        <v>53</v>
      </c>
      <c r="D7" s="77"/>
      <c r="E7" s="77"/>
      <c r="F7" s="77"/>
      <c r="G7" s="77"/>
      <c r="H7" s="78"/>
      <c r="I7" s="8"/>
      <c r="J7" s="9"/>
      <c r="K7" s="13"/>
      <c r="L7" s="10"/>
      <c r="M7" s="10"/>
      <c r="N7" s="10"/>
    </row>
    <row r="8" spans="1:14" ht="15" customHeight="1" x14ac:dyDescent="0.25">
      <c r="A8" s="10"/>
      <c r="B8" s="21">
        <v>3</v>
      </c>
      <c r="C8" s="76" t="s">
        <v>50</v>
      </c>
      <c r="D8" s="77"/>
      <c r="E8" s="77"/>
      <c r="F8" s="77"/>
      <c r="G8" s="77"/>
      <c r="H8" s="78"/>
      <c r="I8" s="8"/>
      <c r="J8" s="9"/>
      <c r="K8" s="13"/>
      <c r="L8" s="10"/>
      <c r="M8" s="10"/>
      <c r="N8" s="10"/>
    </row>
    <row r="9" spans="1:14" ht="15" customHeight="1" x14ac:dyDescent="0.25">
      <c r="A9" s="68" t="s">
        <v>0</v>
      </c>
      <c r="B9" s="68" t="s">
        <v>1</v>
      </c>
      <c r="C9" s="68" t="s">
        <v>2</v>
      </c>
      <c r="D9" s="68" t="s">
        <v>3</v>
      </c>
      <c r="E9" s="68" t="s">
        <v>4</v>
      </c>
      <c r="F9" s="3" t="s">
        <v>5</v>
      </c>
      <c r="G9" s="3" t="s">
        <v>6</v>
      </c>
      <c r="H9" s="3" t="s">
        <v>7</v>
      </c>
      <c r="I9" s="71" t="s">
        <v>8</v>
      </c>
      <c r="J9" s="72" t="s">
        <v>9</v>
      </c>
      <c r="K9" s="68" t="s">
        <v>10</v>
      </c>
      <c r="L9" s="68" t="s">
        <v>28</v>
      </c>
      <c r="M9" s="68" t="s">
        <v>11</v>
      </c>
      <c r="N9" s="68" t="s">
        <v>12</v>
      </c>
    </row>
    <row r="10" spans="1:14" ht="78.75" x14ac:dyDescent="0.25">
      <c r="A10" s="68"/>
      <c r="B10" s="68"/>
      <c r="C10" s="68"/>
      <c r="D10" s="68"/>
      <c r="E10" s="68"/>
      <c r="F10" s="24" t="s">
        <v>13</v>
      </c>
      <c r="G10" s="24" t="s">
        <v>13</v>
      </c>
      <c r="H10" s="24" t="s">
        <v>13</v>
      </c>
      <c r="I10" s="71"/>
      <c r="J10" s="72"/>
      <c r="K10" s="68"/>
      <c r="L10" s="68"/>
      <c r="M10" s="68"/>
      <c r="N10" s="68"/>
    </row>
    <row r="11" spans="1:14" x14ac:dyDescent="0.25">
      <c r="A11" s="21">
        <v>1</v>
      </c>
      <c r="B11" s="21">
        <v>2</v>
      </c>
      <c r="C11" s="21">
        <v>3</v>
      </c>
      <c r="D11" s="21">
        <v>4</v>
      </c>
      <c r="E11" s="21">
        <v>5</v>
      </c>
      <c r="F11" s="21">
        <v>6</v>
      </c>
      <c r="G11" s="21">
        <v>7</v>
      </c>
      <c r="H11" s="21">
        <v>8</v>
      </c>
      <c r="I11" s="21">
        <v>9</v>
      </c>
      <c r="J11" s="21">
        <v>10</v>
      </c>
      <c r="K11" s="21">
        <v>11</v>
      </c>
      <c r="L11" s="21">
        <v>12</v>
      </c>
      <c r="M11" s="21">
        <v>13</v>
      </c>
      <c r="N11" s="21">
        <v>14</v>
      </c>
    </row>
    <row r="12" spans="1:14" ht="38.25" x14ac:dyDescent="0.25">
      <c r="A12" s="21">
        <v>1</v>
      </c>
      <c r="B12" s="5" t="s">
        <v>30</v>
      </c>
      <c r="C12" s="5" t="s">
        <v>31</v>
      </c>
      <c r="D12" s="68" t="s">
        <v>14</v>
      </c>
      <c r="E12" s="68" t="s">
        <v>15</v>
      </c>
      <c r="F12" s="25">
        <v>63</v>
      </c>
      <c r="G12" s="25">
        <v>57.49</v>
      </c>
      <c r="H12" s="25">
        <v>54.73</v>
      </c>
      <c r="I12" s="25">
        <f>(F12+G12+H12)/3</f>
        <v>58.41</v>
      </c>
      <c r="J12" s="25">
        <f>STDEV(F12:H12)/I12*100</f>
        <v>7.21</v>
      </c>
      <c r="K12" s="22" t="s">
        <v>42</v>
      </c>
      <c r="L12" s="1"/>
      <c r="M12" s="25">
        <f>I12*L12</f>
        <v>0</v>
      </c>
      <c r="N12" s="22" t="s">
        <v>49</v>
      </c>
    </row>
    <row r="13" spans="1:14" ht="78" customHeight="1" x14ac:dyDescent="0.25">
      <c r="A13" s="21">
        <v>2</v>
      </c>
      <c r="B13" s="5" t="s">
        <v>32</v>
      </c>
      <c r="C13" s="5" t="s">
        <v>33</v>
      </c>
      <c r="D13" s="68"/>
      <c r="E13" s="69"/>
      <c r="F13" s="25">
        <v>1010.11</v>
      </c>
      <c r="G13" s="25">
        <v>1106.28</v>
      </c>
      <c r="H13" s="25">
        <v>1191.58</v>
      </c>
      <c r="I13" s="25">
        <f t="shared" ref="I13:I22" si="0">(F13+G13+H13)/3</f>
        <v>1102.6600000000001</v>
      </c>
      <c r="J13" s="25">
        <f t="shared" ref="J13:J22" si="1">STDEV(F13:H13)/I13*100</f>
        <v>8.23</v>
      </c>
      <c r="K13" s="22" t="s">
        <v>42</v>
      </c>
      <c r="L13" s="1"/>
      <c r="M13" s="25">
        <f t="shared" ref="M13:M22" si="2">I13*L13</f>
        <v>0</v>
      </c>
      <c r="N13" s="22" t="s">
        <v>49</v>
      </c>
    </row>
    <row r="14" spans="1:14" ht="42.75" customHeight="1" x14ac:dyDescent="0.25">
      <c r="A14" s="21">
        <v>3</v>
      </c>
      <c r="B14" s="15" t="s">
        <v>34</v>
      </c>
      <c r="C14" s="16" t="s">
        <v>44</v>
      </c>
      <c r="D14" s="68"/>
      <c r="E14" s="69"/>
      <c r="F14" s="25">
        <v>50</v>
      </c>
      <c r="G14" s="25">
        <v>46.04</v>
      </c>
      <c r="H14" s="25">
        <v>44.07</v>
      </c>
      <c r="I14" s="25">
        <f t="shared" si="0"/>
        <v>46.7</v>
      </c>
      <c r="J14" s="25">
        <f t="shared" si="1"/>
        <v>6.47</v>
      </c>
      <c r="K14" s="22" t="s">
        <v>43</v>
      </c>
      <c r="L14" s="1"/>
      <c r="M14" s="25">
        <f t="shared" si="2"/>
        <v>0</v>
      </c>
      <c r="N14" s="22" t="s">
        <v>49</v>
      </c>
    </row>
    <row r="15" spans="1:14" ht="45" customHeight="1" x14ac:dyDescent="0.25">
      <c r="A15" s="21">
        <v>4</v>
      </c>
      <c r="B15" s="15" t="s">
        <v>34</v>
      </c>
      <c r="C15" s="16" t="s">
        <v>45</v>
      </c>
      <c r="D15" s="68"/>
      <c r="E15" s="69"/>
      <c r="F15" s="25">
        <v>88.65</v>
      </c>
      <c r="G15" s="25">
        <v>65.56</v>
      </c>
      <c r="H15" s="25">
        <v>69.81</v>
      </c>
      <c r="I15" s="25">
        <f t="shared" si="0"/>
        <v>74.67</v>
      </c>
      <c r="J15" s="25">
        <f t="shared" si="1"/>
        <v>16.46</v>
      </c>
      <c r="K15" s="22" t="s">
        <v>43</v>
      </c>
      <c r="L15" s="1"/>
      <c r="M15" s="25">
        <f t="shared" si="2"/>
        <v>0</v>
      </c>
      <c r="N15" s="22" t="s">
        <v>49</v>
      </c>
    </row>
    <row r="16" spans="1:14" ht="45.75" customHeight="1" x14ac:dyDescent="0.25">
      <c r="A16" s="21">
        <v>5</v>
      </c>
      <c r="B16" s="15" t="s">
        <v>34</v>
      </c>
      <c r="C16" s="16" t="s">
        <v>46</v>
      </c>
      <c r="D16" s="68"/>
      <c r="E16" s="69"/>
      <c r="F16" s="25">
        <v>205.92</v>
      </c>
      <c r="G16" s="25">
        <v>179.02</v>
      </c>
      <c r="H16" s="25">
        <v>182.78</v>
      </c>
      <c r="I16" s="25">
        <f t="shared" si="0"/>
        <v>189.24</v>
      </c>
      <c r="J16" s="25">
        <f t="shared" si="1"/>
        <v>7.7</v>
      </c>
      <c r="K16" s="22" t="s">
        <v>43</v>
      </c>
      <c r="L16" s="1"/>
      <c r="M16" s="25">
        <f t="shared" si="2"/>
        <v>0</v>
      </c>
      <c r="N16" s="22" t="s">
        <v>49</v>
      </c>
    </row>
    <row r="17" spans="1:14" ht="40.5" customHeight="1" x14ac:dyDescent="0.25">
      <c r="A17" s="21">
        <v>6</v>
      </c>
      <c r="B17" s="5" t="s">
        <v>35</v>
      </c>
      <c r="C17" s="5" t="s">
        <v>36</v>
      </c>
      <c r="D17" s="68"/>
      <c r="E17" s="69"/>
      <c r="F17" s="25">
        <v>36.57</v>
      </c>
      <c r="G17" s="25">
        <v>28.52</v>
      </c>
      <c r="H17" s="25">
        <v>27.17</v>
      </c>
      <c r="I17" s="25">
        <f t="shared" si="0"/>
        <v>30.75</v>
      </c>
      <c r="J17" s="25">
        <f t="shared" si="1"/>
        <v>16.53</v>
      </c>
      <c r="K17" s="22" t="s">
        <v>43</v>
      </c>
      <c r="L17" s="1"/>
      <c r="M17" s="25">
        <f t="shared" si="2"/>
        <v>0</v>
      </c>
      <c r="N17" s="22" t="s">
        <v>49</v>
      </c>
    </row>
    <row r="18" spans="1:14" ht="38.25" x14ac:dyDescent="0.25">
      <c r="A18" s="21">
        <v>7</v>
      </c>
      <c r="B18" s="5" t="s">
        <v>35</v>
      </c>
      <c r="C18" s="5" t="s">
        <v>37</v>
      </c>
      <c r="D18" s="68"/>
      <c r="E18" s="69"/>
      <c r="F18" s="25">
        <v>21.01</v>
      </c>
      <c r="G18" s="25">
        <v>16.84</v>
      </c>
      <c r="H18" s="25">
        <v>17.420000000000002</v>
      </c>
      <c r="I18" s="25">
        <f t="shared" si="0"/>
        <v>18.420000000000002</v>
      </c>
      <c r="J18" s="25">
        <f t="shared" si="1"/>
        <v>12.26</v>
      </c>
      <c r="K18" s="22" t="s">
        <v>43</v>
      </c>
      <c r="L18" s="1"/>
      <c r="M18" s="25">
        <f t="shared" si="2"/>
        <v>0</v>
      </c>
      <c r="N18" s="22" t="s">
        <v>49</v>
      </c>
    </row>
    <row r="19" spans="1:14" ht="33" customHeight="1" x14ac:dyDescent="0.25">
      <c r="A19" s="21">
        <v>8</v>
      </c>
      <c r="B19" s="5" t="s">
        <v>38</v>
      </c>
      <c r="C19" s="5" t="s">
        <v>39</v>
      </c>
      <c r="D19" s="68"/>
      <c r="E19" s="69"/>
      <c r="F19" s="25">
        <v>84.21</v>
      </c>
      <c r="G19" s="25">
        <v>97.96</v>
      </c>
      <c r="H19" s="25">
        <v>89.31</v>
      </c>
      <c r="I19" s="25">
        <f t="shared" si="0"/>
        <v>90.49</v>
      </c>
      <c r="J19" s="25">
        <f t="shared" si="1"/>
        <v>7.68</v>
      </c>
      <c r="K19" s="22" t="s">
        <v>43</v>
      </c>
      <c r="L19" s="1"/>
      <c r="M19" s="25">
        <f t="shared" si="2"/>
        <v>0</v>
      </c>
      <c r="N19" s="22" t="s">
        <v>49</v>
      </c>
    </row>
    <row r="20" spans="1:14" ht="33" customHeight="1" x14ac:dyDescent="0.25">
      <c r="A20" s="21">
        <v>9</v>
      </c>
      <c r="B20" s="5" t="s">
        <v>38</v>
      </c>
      <c r="C20" s="5" t="s">
        <v>40</v>
      </c>
      <c r="D20" s="68"/>
      <c r="E20" s="69"/>
      <c r="F20" s="25">
        <v>37.21</v>
      </c>
      <c r="G20" s="25">
        <v>43.24</v>
      </c>
      <c r="H20" s="25">
        <v>43.81</v>
      </c>
      <c r="I20" s="25">
        <f t="shared" si="0"/>
        <v>41.42</v>
      </c>
      <c r="J20" s="25">
        <f t="shared" si="1"/>
        <v>8.83</v>
      </c>
      <c r="K20" s="22" t="s">
        <v>43</v>
      </c>
      <c r="L20" s="1"/>
      <c r="M20" s="25">
        <f t="shared" si="2"/>
        <v>0</v>
      </c>
      <c r="N20" s="22" t="s">
        <v>49</v>
      </c>
    </row>
    <row r="21" spans="1:14" ht="51" x14ac:dyDescent="0.25">
      <c r="A21" s="21">
        <v>10</v>
      </c>
      <c r="B21" s="5" t="s">
        <v>41</v>
      </c>
      <c r="C21" s="5" t="s">
        <v>47</v>
      </c>
      <c r="D21" s="68"/>
      <c r="E21" s="69"/>
      <c r="F21" s="25">
        <v>99.5</v>
      </c>
      <c r="G21" s="25">
        <v>99.79</v>
      </c>
      <c r="H21" s="25">
        <v>92.3</v>
      </c>
      <c r="I21" s="25">
        <f t="shared" si="0"/>
        <v>97.2</v>
      </c>
      <c r="J21" s="25">
        <f t="shared" si="1"/>
        <v>4.37</v>
      </c>
      <c r="K21" s="22" t="s">
        <v>42</v>
      </c>
      <c r="L21" s="1"/>
      <c r="M21" s="25">
        <f t="shared" si="2"/>
        <v>0</v>
      </c>
      <c r="N21" s="22" t="s">
        <v>49</v>
      </c>
    </row>
    <row r="22" spans="1:14" ht="51" x14ac:dyDescent="0.25">
      <c r="A22" s="21">
        <v>11</v>
      </c>
      <c r="B22" s="5" t="s">
        <v>41</v>
      </c>
      <c r="C22" s="5" t="s">
        <v>48</v>
      </c>
      <c r="D22" s="68"/>
      <c r="E22" s="69"/>
      <c r="F22" s="25">
        <v>306.77999999999997</v>
      </c>
      <c r="G22" s="25">
        <v>389.05</v>
      </c>
      <c r="H22" s="25">
        <v>392.34</v>
      </c>
      <c r="I22" s="25">
        <f t="shared" si="0"/>
        <v>362.72</v>
      </c>
      <c r="J22" s="25">
        <f t="shared" si="1"/>
        <v>13.36</v>
      </c>
      <c r="K22" s="22" t="s">
        <v>42</v>
      </c>
      <c r="L22" s="1"/>
      <c r="M22" s="25">
        <f t="shared" si="2"/>
        <v>0</v>
      </c>
      <c r="N22" s="22" t="s">
        <v>49</v>
      </c>
    </row>
    <row r="23" spans="1:14" x14ac:dyDescent="0.25">
      <c r="A23" s="70" t="s">
        <v>16</v>
      </c>
      <c r="B23" s="70"/>
      <c r="C23" s="70"/>
      <c r="D23" s="70"/>
      <c r="E23" s="70"/>
      <c r="F23" s="23"/>
      <c r="G23" s="23"/>
      <c r="H23" s="23"/>
      <c r="I23" s="6"/>
      <c r="J23" s="6"/>
      <c r="K23" s="6"/>
      <c r="L23" s="4"/>
      <c r="M23" s="6">
        <f>SUM(M12:M22)</f>
        <v>0</v>
      </c>
      <c r="N23" s="11"/>
    </row>
    <row r="24" spans="1:14" x14ac:dyDescent="0.25">
      <c r="A24" s="79" t="s">
        <v>17</v>
      </c>
      <c r="B24" s="79"/>
      <c r="C24" s="79"/>
      <c r="D24" s="79"/>
      <c r="E24" s="79"/>
      <c r="F24" s="80">
        <f>M23</f>
        <v>0</v>
      </c>
      <c r="G24" s="68"/>
      <c r="H24" s="68"/>
      <c r="I24" s="68"/>
      <c r="J24" s="68"/>
      <c r="K24" s="68"/>
      <c r="L24" s="68"/>
      <c r="M24" s="68"/>
      <c r="N24" s="68"/>
    </row>
    <row r="25" spans="1:14" x14ac:dyDescent="0.25">
      <c r="A25" s="64" t="s">
        <v>18</v>
      </c>
      <c r="B25" s="64"/>
      <c r="C25" s="64"/>
      <c r="D25" s="64"/>
      <c r="E25" s="64"/>
      <c r="F25" s="65">
        <v>45649</v>
      </c>
      <c r="G25" s="66"/>
      <c r="H25" s="66"/>
      <c r="I25" s="66"/>
      <c r="J25" s="66"/>
      <c r="K25" s="66"/>
      <c r="L25" s="66"/>
      <c r="M25" s="66"/>
      <c r="N25" s="66"/>
    </row>
    <row r="26" spans="1:14" x14ac:dyDescent="0.25">
      <c r="A26" s="10"/>
      <c r="B26" s="13"/>
      <c r="C26" s="13"/>
      <c r="D26" s="10"/>
      <c r="E26" s="10"/>
      <c r="I26" s="10"/>
      <c r="K26" s="13"/>
      <c r="L26" s="10"/>
      <c r="M26" s="10"/>
      <c r="N26" s="10"/>
    </row>
    <row r="27" spans="1:14" x14ac:dyDescent="0.25">
      <c r="B27" s="17" t="s">
        <v>22</v>
      </c>
    </row>
    <row r="28" spans="1:14" x14ac:dyDescent="0.25">
      <c r="B28" s="17" t="s">
        <v>23</v>
      </c>
    </row>
    <row r="29" spans="1:14" x14ac:dyDescent="0.25">
      <c r="B29" s="18" t="s">
        <v>24</v>
      </c>
    </row>
    <row r="30" spans="1:14" x14ac:dyDescent="0.25">
      <c r="B30" s="17" t="s">
        <v>25</v>
      </c>
    </row>
    <row r="31" spans="1:14" x14ac:dyDescent="0.25">
      <c r="B31" s="17" t="s">
        <v>26</v>
      </c>
    </row>
    <row r="32" spans="1:14" x14ac:dyDescent="0.25">
      <c r="B32" s="17" t="s">
        <v>54</v>
      </c>
    </row>
    <row r="33" spans="2:2" x14ac:dyDescent="0.25">
      <c r="B33" s="19"/>
    </row>
    <row r="34" spans="2:2" x14ac:dyDescent="0.25">
      <c r="B34" s="19"/>
    </row>
    <row r="35" spans="2:2" x14ac:dyDescent="0.25">
      <c r="B35" s="20" t="s">
        <v>27</v>
      </c>
    </row>
  </sheetData>
  <mergeCells count="25">
    <mergeCell ref="C5:H5"/>
    <mergeCell ref="C6:H6"/>
    <mergeCell ref="C7:H7"/>
    <mergeCell ref="C8:H8"/>
    <mergeCell ref="A24:E24"/>
    <mergeCell ref="F24:N24"/>
    <mergeCell ref="C9:C10"/>
    <mergeCell ref="D9:D10"/>
    <mergeCell ref="E9:E10"/>
    <mergeCell ref="A25:E25"/>
    <mergeCell ref="F25:N25"/>
    <mergeCell ref="A1:N1"/>
    <mergeCell ref="A2:N2"/>
    <mergeCell ref="A3:N3"/>
    <mergeCell ref="M9:M10"/>
    <mergeCell ref="N9:N10"/>
    <mergeCell ref="D12:D22"/>
    <mergeCell ref="E12:E22"/>
    <mergeCell ref="A23:E23"/>
    <mergeCell ref="I9:I10"/>
    <mergeCell ref="J9:J10"/>
    <mergeCell ref="K9:K10"/>
    <mergeCell ref="L9:L10"/>
    <mergeCell ref="A9:A10"/>
    <mergeCell ref="B9:B10"/>
  </mergeCells>
  <pageMargins left="0.70866141732283472" right="0.70866141732283472" top="0.55118110236220474" bottom="0.35433070866141736" header="0.31496062992125984" footer="0.31496062992125984"/>
  <pageSetup paperSize="9" scale="5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0"/>
  <sheetViews>
    <sheetView tabSelected="1" topLeftCell="A46" zoomScaleNormal="100" workbookViewId="0">
      <selection activeCell="G71" sqref="G71"/>
    </sheetView>
  </sheetViews>
  <sheetFormatPr defaultRowHeight="15" x14ac:dyDescent="0.25"/>
  <cols>
    <col min="1" max="1" width="4.28515625" style="2" customWidth="1"/>
    <col min="2" max="2" width="20.7109375" style="12" customWidth="1"/>
    <col min="3" max="3" width="37.140625" style="12" customWidth="1"/>
    <col min="4" max="4" width="37" style="2" customWidth="1"/>
    <col min="5" max="5" width="13" style="2" customWidth="1"/>
    <col min="6" max="8" width="12.5703125" style="10" customWidth="1"/>
    <col min="9" max="9" width="29.140625" style="12" customWidth="1"/>
    <col min="10" max="10" width="28.5703125" style="2" customWidth="1"/>
    <col min="11" max="11" width="14.42578125" style="2" customWidth="1"/>
    <col min="12" max="12" width="22.140625" style="2" customWidth="1"/>
    <col min="13" max="16384" width="9.140625" style="2"/>
  </cols>
  <sheetData>
    <row r="1" spans="1:10" x14ac:dyDescent="0.25">
      <c r="A1" s="26"/>
      <c r="B1" s="27"/>
      <c r="C1"/>
      <c r="D1" s="83" t="s">
        <v>55</v>
      </c>
      <c r="E1" s="84"/>
      <c r="F1" s="84"/>
      <c r="G1" s="84"/>
      <c r="H1" s="84"/>
      <c r="I1"/>
      <c r="J1"/>
    </row>
    <row r="2" spans="1:10" ht="15.75" x14ac:dyDescent="0.25">
      <c r="A2" s="26"/>
      <c r="B2" s="85" t="s">
        <v>56</v>
      </c>
      <c r="C2" s="86"/>
      <c r="D2" s="87" t="s">
        <v>57</v>
      </c>
      <c r="E2" s="87"/>
      <c r="F2" s="88"/>
      <c r="G2" s="88"/>
      <c r="H2" s="88"/>
      <c r="I2"/>
      <c r="J2"/>
    </row>
    <row r="3" spans="1:10" x14ac:dyDescent="0.25">
      <c r="A3" s="26"/>
      <c r="B3" s="86"/>
      <c r="C3" s="86"/>
      <c r="D3" s="28"/>
      <c r="E3"/>
      <c r="F3" s="28"/>
      <c r="G3" s="29"/>
      <c r="H3"/>
      <c r="I3"/>
      <c r="J3"/>
    </row>
    <row r="4" spans="1:10" ht="128.25" customHeight="1" x14ac:dyDescent="0.25">
      <c r="A4" s="30" t="s">
        <v>58</v>
      </c>
      <c r="B4" s="31" t="s">
        <v>59</v>
      </c>
      <c r="C4" s="32" t="s">
        <v>1</v>
      </c>
      <c r="D4" s="32" t="s">
        <v>60</v>
      </c>
      <c r="E4" s="32" t="s">
        <v>61</v>
      </c>
      <c r="F4" s="32" t="s">
        <v>62</v>
      </c>
      <c r="G4" s="33" t="s">
        <v>63</v>
      </c>
      <c r="H4" s="33" t="s">
        <v>64</v>
      </c>
      <c r="I4" s="34" t="s">
        <v>65</v>
      </c>
      <c r="J4" s="35"/>
    </row>
    <row r="5" spans="1:10" x14ac:dyDescent="0.25">
      <c r="A5" s="30" t="s">
        <v>66</v>
      </c>
      <c r="B5" s="36" t="s">
        <v>67</v>
      </c>
      <c r="C5" s="37" t="s">
        <v>30</v>
      </c>
      <c r="D5" s="38"/>
      <c r="E5" s="39"/>
      <c r="F5" s="40"/>
      <c r="G5" s="39" t="s">
        <v>42</v>
      </c>
      <c r="H5" s="41" t="s">
        <v>68</v>
      </c>
      <c r="I5" s="42"/>
      <c r="J5"/>
    </row>
    <row r="6" spans="1:10" ht="30" x14ac:dyDescent="0.25">
      <c r="A6" s="43" t="s">
        <v>69</v>
      </c>
      <c r="B6" s="36"/>
      <c r="C6" s="41"/>
      <c r="D6" s="44" t="s">
        <v>70</v>
      </c>
      <c r="E6" s="39"/>
      <c r="F6" s="40" t="s">
        <v>71</v>
      </c>
      <c r="G6" s="39"/>
      <c r="H6" s="41"/>
      <c r="I6" s="45" t="s">
        <v>72</v>
      </c>
      <c r="J6" s="46"/>
    </row>
    <row r="7" spans="1:10" ht="24" x14ac:dyDescent="0.25">
      <c r="A7" s="43" t="s">
        <v>73</v>
      </c>
      <c r="B7" s="36"/>
      <c r="C7" s="41"/>
      <c r="D7" s="44" t="s">
        <v>74</v>
      </c>
      <c r="E7" s="39"/>
      <c r="F7" s="40" t="s">
        <v>75</v>
      </c>
      <c r="G7" s="39"/>
      <c r="H7" s="41"/>
      <c r="I7" s="45" t="s">
        <v>72</v>
      </c>
      <c r="J7" s="46"/>
    </row>
    <row r="8" spans="1:10" x14ac:dyDescent="0.25">
      <c r="A8" s="30">
        <v>2</v>
      </c>
      <c r="B8" s="36" t="s">
        <v>76</v>
      </c>
      <c r="C8" s="47" t="s">
        <v>32</v>
      </c>
      <c r="D8" s="44"/>
      <c r="E8" s="39"/>
      <c r="F8" s="40"/>
      <c r="G8" s="39" t="s">
        <v>42</v>
      </c>
      <c r="H8" s="41" t="s">
        <v>68</v>
      </c>
      <c r="I8" s="42"/>
      <c r="J8"/>
    </row>
    <row r="9" spans="1:10" ht="24" x14ac:dyDescent="0.25">
      <c r="A9" s="43" t="s">
        <v>77</v>
      </c>
      <c r="B9" s="36"/>
      <c r="C9" s="48"/>
      <c r="D9" s="44" t="s">
        <v>78</v>
      </c>
      <c r="E9" s="39"/>
      <c r="F9" s="40" t="s">
        <v>79</v>
      </c>
      <c r="G9" s="49"/>
      <c r="H9" s="50"/>
      <c r="I9" s="45" t="s">
        <v>72</v>
      </c>
      <c r="J9"/>
    </row>
    <row r="10" spans="1:10" ht="30" x14ac:dyDescent="0.25">
      <c r="A10" s="43" t="s">
        <v>80</v>
      </c>
      <c r="B10" s="36"/>
      <c r="C10" s="48"/>
      <c r="D10" s="44" t="s">
        <v>81</v>
      </c>
      <c r="E10" s="39" t="s">
        <v>82</v>
      </c>
      <c r="F10" s="40" t="s">
        <v>83</v>
      </c>
      <c r="G10" s="49"/>
      <c r="H10" s="50"/>
      <c r="I10" s="51" t="s">
        <v>84</v>
      </c>
      <c r="J10"/>
    </row>
    <row r="11" spans="1:10" ht="24.75" x14ac:dyDescent="0.25">
      <c r="A11" s="43" t="s">
        <v>85</v>
      </c>
      <c r="B11" s="36"/>
      <c r="C11" s="48"/>
      <c r="D11" s="44" t="s">
        <v>86</v>
      </c>
      <c r="E11" s="39" t="s">
        <v>82</v>
      </c>
      <c r="F11" s="40" t="s">
        <v>87</v>
      </c>
      <c r="G11" s="49"/>
      <c r="H11" s="50"/>
      <c r="I11" s="51" t="s">
        <v>84</v>
      </c>
      <c r="J11"/>
    </row>
    <row r="12" spans="1:10" ht="24" x14ac:dyDescent="0.25">
      <c r="A12" s="43" t="s">
        <v>88</v>
      </c>
      <c r="B12" s="36"/>
      <c r="C12" s="48"/>
      <c r="D12" s="44" t="s">
        <v>89</v>
      </c>
      <c r="E12" s="39"/>
      <c r="F12" s="40">
        <v>2</v>
      </c>
      <c r="G12" s="49"/>
      <c r="H12" s="50"/>
      <c r="I12" s="45" t="s">
        <v>72</v>
      </c>
      <c r="J12"/>
    </row>
    <row r="13" spans="1:10" ht="24" x14ac:dyDescent="0.25">
      <c r="A13" s="43" t="s">
        <v>90</v>
      </c>
      <c r="B13" s="36"/>
      <c r="C13" s="48"/>
      <c r="D13" s="44" t="s">
        <v>91</v>
      </c>
      <c r="E13" s="39"/>
      <c r="F13" s="40" t="s">
        <v>92</v>
      </c>
      <c r="G13" s="49"/>
      <c r="H13" s="50"/>
      <c r="I13" s="45" t="s">
        <v>72</v>
      </c>
      <c r="J13"/>
    </row>
    <row r="14" spans="1:10" ht="24" x14ac:dyDescent="0.25">
      <c r="A14" s="43" t="s">
        <v>93</v>
      </c>
      <c r="B14" s="36"/>
      <c r="C14" s="48"/>
      <c r="D14" s="44" t="s">
        <v>94</v>
      </c>
      <c r="E14" s="39" t="s">
        <v>95</v>
      </c>
      <c r="F14" s="52">
        <v>80</v>
      </c>
      <c r="G14" s="49"/>
      <c r="H14" s="50"/>
      <c r="I14" s="45" t="s">
        <v>72</v>
      </c>
      <c r="J14"/>
    </row>
    <row r="15" spans="1:10" x14ac:dyDescent="0.25">
      <c r="A15" s="30">
        <v>3</v>
      </c>
      <c r="B15" s="36" t="s">
        <v>96</v>
      </c>
      <c r="C15" s="53" t="s">
        <v>34</v>
      </c>
      <c r="D15" s="44"/>
      <c r="E15" s="39"/>
      <c r="F15" s="40"/>
      <c r="G15" s="39" t="s">
        <v>97</v>
      </c>
      <c r="H15" s="41" t="s">
        <v>68</v>
      </c>
      <c r="I15" s="42"/>
      <c r="J15"/>
    </row>
    <row r="16" spans="1:10" ht="24.75" x14ac:dyDescent="0.25">
      <c r="A16" s="43" t="s">
        <v>98</v>
      </c>
      <c r="B16" s="36"/>
      <c r="C16" s="48"/>
      <c r="D16" s="44" t="s">
        <v>99</v>
      </c>
      <c r="E16" s="39"/>
      <c r="F16" s="40" t="s">
        <v>100</v>
      </c>
      <c r="G16" s="49"/>
      <c r="H16" s="50"/>
      <c r="I16" s="51" t="s">
        <v>84</v>
      </c>
      <c r="J16"/>
    </row>
    <row r="17" spans="1:10" ht="24.75" x14ac:dyDescent="0.25">
      <c r="A17" s="43" t="s">
        <v>101</v>
      </c>
      <c r="B17" s="36"/>
      <c r="C17" s="48"/>
      <c r="D17" s="44" t="s">
        <v>102</v>
      </c>
      <c r="E17" s="39"/>
      <c r="F17" s="40" t="s">
        <v>103</v>
      </c>
      <c r="G17" s="49"/>
      <c r="H17" s="50"/>
      <c r="I17" s="51" t="s">
        <v>84</v>
      </c>
      <c r="J17"/>
    </row>
    <row r="18" spans="1:10" ht="24.75" x14ac:dyDescent="0.25">
      <c r="A18" s="43" t="s">
        <v>104</v>
      </c>
      <c r="B18" s="36"/>
      <c r="C18" s="48"/>
      <c r="D18" s="44" t="s">
        <v>105</v>
      </c>
      <c r="E18" s="39"/>
      <c r="F18" s="40" t="s">
        <v>106</v>
      </c>
      <c r="G18" s="49"/>
      <c r="H18" s="50"/>
      <c r="I18" s="51" t="s">
        <v>84</v>
      </c>
      <c r="J18"/>
    </row>
    <row r="19" spans="1:10" x14ac:dyDescent="0.25">
      <c r="A19" s="30">
        <v>4</v>
      </c>
      <c r="B19" s="36" t="s">
        <v>96</v>
      </c>
      <c r="C19" s="53" t="s">
        <v>34</v>
      </c>
      <c r="D19" s="54"/>
      <c r="E19" s="39"/>
      <c r="F19" s="40"/>
      <c r="G19" s="39" t="s">
        <v>97</v>
      </c>
      <c r="H19" s="50" t="s">
        <v>68</v>
      </c>
      <c r="I19" s="42"/>
      <c r="J19"/>
    </row>
    <row r="20" spans="1:10" ht="24.75" x14ac:dyDescent="0.25">
      <c r="A20" s="43" t="s">
        <v>107</v>
      </c>
      <c r="B20" s="36"/>
      <c r="C20" s="55"/>
      <c r="D20" s="54" t="s">
        <v>99</v>
      </c>
      <c r="E20" s="39"/>
      <c r="F20" s="40" t="s">
        <v>108</v>
      </c>
      <c r="G20" s="39"/>
      <c r="H20" s="50"/>
      <c r="I20" s="51" t="s">
        <v>84</v>
      </c>
      <c r="J20"/>
    </row>
    <row r="21" spans="1:10" ht="24.75" x14ac:dyDescent="0.25">
      <c r="A21" s="43" t="s">
        <v>109</v>
      </c>
      <c r="B21" s="36"/>
      <c r="C21" s="55"/>
      <c r="D21" s="54" t="s">
        <v>102</v>
      </c>
      <c r="E21" s="39"/>
      <c r="F21" s="40" t="s">
        <v>110</v>
      </c>
      <c r="G21" s="39"/>
      <c r="H21" s="50"/>
      <c r="I21" s="51" t="s">
        <v>84</v>
      </c>
      <c r="J21"/>
    </row>
    <row r="22" spans="1:10" ht="24.75" x14ac:dyDescent="0.25">
      <c r="A22" s="43" t="s">
        <v>111</v>
      </c>
      <c r="B22" s="36"/>
      <c r="C22" s="48"/>
      <c r="D22" s="44" t="s">
        <v>112</v>
      </c>
      <c r="E22" s="39"/>
      <c r="F22" s="40" t="s">
        <v>106</v>
      </c>
      <c r="G22" s="49"/>
      <c r="H22" s="50"/>
      <c r="I22" s="51" t="s">
        <v>84</v>
      </c>
      <c r="J22"/>
    </row>
    <row r="23" spans="1:10" x14ac:dyDescent="0.25">
      <c r="A23" s="30">
        <v>5</v>
      </c>
      <c r="B23" s="36" t="s">
        <v>96</v>
      </c>
      <c r="C23" s="53" t="s">
        <v>34</v>
      </c>
      <c r="D23" s="44"/>
      <c r="E23" s="39"/>
      <c r="F23" s="40"/>
      <c r="G23" s="39" t="s">
        <v>97</v>
      </c>
      <c r="H23" s="50" t="s">
        <v>68</v>
      </c>
      <c r="I23" s="42"/>
      <c r="J23"/>
    </row>
    <row r="24" spans="1:10" ht="24.75" x14ac:dyDescent="0.25">
      <c r="A24" s="43" t="s">
        <v>113</v>
      </c>
      <c r="B24" s="36"/>
      <c r="C24" s="48"/>
      <c r="D24" s="44" t="s">
        <v>114</v>
      </c>
      <c r="E24" s="39"/>
      <c r="F24" s="40" t="s">
        <v>115</v>
      </c>
      <c r="G24" s="49"/>
      <c r="H24" s="50"/>
      <c r="I24" s="51" t="s">
        <v>84</v>
      </c>
      <c r="J24"/>
    </row>
    <row r="25" spans="1:10" ht="24.75" x14ac:dyDescent="0.25">
      <c r="A25" s="43" t="s">
        <v>116</v>
      </c>
      <c r="B25" s="36"/>
      <c r="C25" s="48"/>
      <c r="D25" s="44" t="s">
        <v>117</v>
      </c>
      <c r="E25" s="39"/>
      <c r="F25" s="40" t="s">
        <v>118</v>
      </c>
      <c r="G25" s="49"/>
      <c r="H25" s="50"/>
      <c r="I25" s="51" t="s">
        <v>84</v>
      </c>
      <c r="J25"/>
    </row>
    <row r="26" spans="1:10" ht="24.75" x14ac:dyDescent="0.25">
      <c r="A26" s="43" t="s">
        <v>119</v>
      </c>
      <c r="B26" s="36"/>
      <c r="C26" s="48"/>
      <c r="D26" s="44" t="s">
        <v>120</v>
      </c>
      <c r="E26" s="39"/>
      <c r="F26" s="40" t="s">
        <v>106</v>
      </c>
      <c r="G26" s="49"/>
      <c r="H26" s="50"/>
      <c r="I26" s="51" t="s">
        <v>84</v>
      </c>
      <c r="J26"/>
    </row>
    <row r="27" spans="1:10" x14ac:dyDescent="0.25">
      <c r="A27" s="30">
        <v>6</v>
      </c>
      <c r="B27" s="36" t="s">
        <v>121</v>
      </c>
      <c r="C27" s="53" t="s">
        <v>35</v>
      </c>
      <c r="D27" s="44"/>
      <c r="E27" s="39"/>
      <c r="F27" s="40"/>
      <c r="G27" s="39" t="s">
        <v>97</v>
      </c>
      <c r="H27" s="50" t="s">
        <v>68</v>
      </c>
      <c r="I27" s="42"/>
      <c r="J27"/>
    </row>
    <row r="28" spans="1:10" ht="24.75" x14ac:dyDescent="0.25">
      <c r="A28" s="43" t="s">
        <v>122</v>
      </c>
      <c r="B28" s="36"/>
      <c r="C28" s="48"/>
      <c r="D28" s="44" t="s">
        <v>123</v>
      </c>
      <c r="E28" s="39" t="s">
        <v>82</v>
      </c>
      <c r="F28" s="40" t="s">
        <v>124</v>
      </c>
      <c r="G28" s="49"/>
      <c r="H28" s="50"/>
      <c r="I28" s="51" t="s">
        <v>84</v>
      </c>
      <c r="J28"/>
    </row>
    <row r="29" spans="1:10" ht="24.75" x14ac:dyDescent="0.25">
      <c r="A29" s="43" t="s">
        <v>125</v>
      </c>
      <c r="B29" s="36"/>
      <c r="C29" s="48"/>
      <c r="D29" s="44" t="s">
        <v>126</v>
      </c>
      <c r="E29" s="39" t="s">
        <v>82</v>
      </c>
      <c r="F29" s="40" t="s">
        <v>127</v>
      </c>
      <c r="G29" s="49"/>
      <c r="H29" s="50"/>
      <c r="I29" s="51" t="s">
        <v>84</v>
      </c>
      <c r="J29"/>
    </row>
    <row r="30" spans="1:10" ht="24" x14ac:dyDescent="0.25">
      <c r="A30" s="43" t="s">
        <v>128</v>
      </c>
      <c r="B30" s="36"/>
      <c r="C30" s="48"/>
      <c r="D30" s="44" t="s">
        <v>129</v>
      </c>
      <c r="E30" s="39"/>
      <c r="F30" s="40" t="s">
        <v>130</v>
      </c>
      <c r="G30" s="49"/>
      <c r="H30" s="50"/>
      <c r="I30" s="45" t="s">
        <v>72</v>
      </c>
      <c r="J30"/>
    </row>
    <row r="31" spans="1:10" x14ac:dyDescent="0.25">
      <c r="A31" s="30">
        <v>7</v>
      </c>
      <c r="B31" s="36" t="s">
        <v>131</v>
      </c>
      <c r="C31" s="53" t="s">
        <v>35</v>
      </c>
      <c r="D31" s="44"/>
      <c r="E31" s="39"/>
      <c r="F31" s="40"/>
      <c r="G31" s="39" t="s">
        <v>97</v>
      </c>
      <c r="H31" s="50" t="s">
        <v>68</v>
      </c>
      <c r="I31" s="56"/>
      <c r="J31"/>
    </row>
    <row r="32" spans="1:10" ht="24.75" x14ac:dyDescent="0.25">
      <c r="A32" s="43" t="s">
        <v>132</v>
      </c>
      <c r="B32" s="36"/>
      <c r="C32" s="55"/>
      <c r="D32" s="44" t="s">
        <v>123</v>
      </c>
      <c r="E32" s="39" t="s">
        <v>82</v>
      </c>
      <c r="F32" s="40" t="s">
        <v>124</v>
      </c>
      <c r="G32" s="49"/>
      <c r="H32" s="50"/>
      <c r="I32" s="51" t="s">
        <v>84</v>
      </c>
      <c r="J32"/>
    </row>
    <row r="33" spans="1:10" ht="24.75" x14ac:dyDescent="0.25">
      <c r="A33" s="43" t="s">
        <v>133</v>
      </c>
      <c r="B33" s="36"/>
      <c r="C33" s="55"/>
      <c r="D33" s="44" t="s">
        <v>126</v>
      </c>
      <c r="E33" s="39" t="s">
        <v>82</v>
      </c>
      <c r="F33" s="40" t="s">
        <v>127</v>
      </c>
      <c r="G33" s="49"/>
      <c r="H33" s="50"/>
      <c r="I33" s="51" t="s">
        <v>84</v>
      </c>
      <c r="J33"/>
    </row>
    <row r="34" spans="1:10" ht="24" x14ac:dyDescent="0.25">
      <c r="A34" s="43" t="s">
        <v>134</v>
      </c>
      <c r="B34" s="36"/>
      <c r="C34" s="55"/>
      <c r="D34" s="44" t="s">
        <v>135</v>
      </c>
      <c r="E34" s="39"/>
      <c r="F34" s="40" t="s">
        <v>136</v>
      </c>
      <c r="G34" s="49"/>
      <c r="H34" s="50"/>
      <c r="I34" s="45" t="s">
        <v>72</v>
      </c>
      <c r="J34"/>
    </row>
    <row r="35" spans="1:10" x14ac:dyDescent="0.25">
      <c r="A35" s="30">
        <v>8</v>
      </c>
      <c r="B35" s="36" t="s">
        <v>137</v>
      </c>
      <c r="C35" s="53" t="s">
        <v>38</v>
      </c>
      <c r="D35" s="44"/>
      <c r="E35" s="39"/>
      <c r="F35" s="40"/>
      <c r="G35" s="39" t="s">
        <v>97</v>
      </c>
      <c r="H35" s="50" t="s">
        <v>68</v>
      </c>
      <c r="I35" s="42"/>
      <c r="J35"/>
    </row>
    <row r="36" spans="1:10" ht="24.75" x14ac:dyDescent="0.25">
      <c r="A36" s="43" t="s">
        <v>138</v>
      </c>
      <c r="B36" s="36"/>
      <c r="C36" s="48"/>
      <c r="D36" s="44" t="s">
        <v>139</v>
      </c>
      <c r="E36" s="39" t="s">
        <v>95</v>
      </c>
      <c r="F36" s="40" t="s">
        <v>140</v>
      </c>
      <c r="G36" s="49"/>
      <c r="H36" s="50"/>
      <c r="I36" s="51" t="s">
        <v>84</v>
      </c>
      <c r="J36"/>
    </row>
    <row r="37" spans="1:10" ht="24.75" x14ac:dyDescent="0.25">
      <c r="A37" s="43" t="s">
        <v>141</v>
      </c>
      <c r="B37" s="36"/>
      <c r="C37" s="48"/>
      <c r="D37" s="44" t="s">
        <v>142</v>
      </c>
      <c r="E37" s="39" t="s">
        <v>95</v>
      </c>
      <c r="F37" s="40" t="s">
        <v>143</v>
      </c>
      <c r="G37" s="49"/>
      <c r="H37" s="50"/>
      <c r="I37" s="51" t="s">
        <v>84</v>
      </c>
      <c r="J37"/>
    </row>
    <row r="38" spans="1:10" ht="24.75" x14ac:dyDescent="0.25">
      <c r="A38" s="43" t="s">
        <v>144</v>
      </c>
      <c r="B38" s="36"/>
      <c r="C38" s="48"/>
      <c r="D38" s="44" t="s">
        <v>145</v>
      </c>
      <c r="E38" s="39"/>
      <c r="F38" s="40" t="s">
        <v>146</v>
      </c>
      <c r="G38" s="49"/>
      <c r="H38" s="50"/>
      <c r="I38" s="51" t="s">
        <v>84</v>
      </c>
      <c r="J38"/>
    </row>
    <row r="39" spans="1:10" x14ac:dyDescent="0.25">
      <c r="A39" s="30">
        <v>9</v>
      </c>
      <c r="B39" s="36" t="s">
        <v>137</v>
      </c>
      <c r="C39" s="53" t="s">
        <v>38</v>
      </c>
      <c r="D39" s="44" t="s">
        <v>147</v>
      </c>
      <c r="E39" s="39"/>
      <c r="F39" s="40"/>
      <c r="G39" s="39" t="s">
        <v>97</v>
      </c>
      <c r="H39" s="50" t="s">
        <v>68</v>
      </c>
      <c r="I39" s="42"/>
      <c r="J39"/>
    </row>
    <row r="40" spans="1:10" ht="24.75" x14ac:dyDescent="0.25">
      <c r="A40" s="43" t="s">
        <v>148</v>
      </c>
      <c r="B40" s="36"/>
      <c r="C40" s="48"/>
      <c r="D40" s="44" t="s">
        <v>139</v>
      </c>
      <c r="E40" s="39" t="s">
        <v>95</v>
      </c>
      <c r="F40" s="40" t="s">
        <v>149</v>
      </c>
      <c r="G40" s="49"/>
      <c r="H40" s="50"/>
      <c r="I40" s="51" t="s">
        <v>84</v>
      </c>
      <c r="J40"/>
    </row>
    <row r="41" spans="1:10" ht="24.75" x14ac:dyDescent="0.25">
      <c r="A41" s="43" t="s">
        <v>150</v>
      </c>
      <c r="B41" s="36"/>
      <c r="C41" s="48"/>
      <c r="D41" s="44" t="s">
        <v>151</v>
      </c>
      <c r="E41" s="39" t="s">
        <v>95</v>
      </c>
      <c r="F41" s="40" t="s">
        <v>152</v>
      </c>
      <c r="G41" s="49"/>
      <c r="H41" s="50"/>
      <c r="I41" s="51" t="s">
        <v>84</v>
      </c>
      <c r="J41"/>
    </row>
    <row r="42" spans="1:10" ht="24.75" x14ac:dyDescent="0.25">
      <c r="A42" s="43" t="s">
        <v>153</v>
      </c>
      <c r="B42" s="36"/>
      <c r="C42" s="48"/>
      <c r="D42" s="44" t="s">
        <v>112</v>
      </c>
      <c r="E42" s="39"/>
      <c r="F42" s="40" t="s">
        <v>108</v>
      </c>
      <c r="G42" s="49"/>
      <c r="H42" s="50"/>
      <c r="I42" s="51" t="s">
        <v>84</v>
      </c>
      <c r="J42"/>
    </row>
    <row r="43" spans="1:10" x14ac:dyDescent="0.25">
      <c r="A43" s="30">
        <v>10</v>
      </c>
      <c r="B43" s="36" t="s">
        <v>154</v>
      </c>
      <c r="C43" s="53" t="s">
        <v>41</v>
      </c>
      <c r="D43" s="44"/>
      <c r="E43" s="39"/>
      <c r="F43" s="40"/>
      <c r="G43" s="39" t="s">
        <v>42</v>
      </c>
      <c r="H43" s="50" t="s">
        <v>68</v>
      </c>
      <c r="I43" s="42"/>
      <c r="J43"/>
    </row>
    <row r="44" spans="1:10" ht="30" x14ac:dyDescent="0.25">
      <c r="A44" s="43" t="s">
        <v>155</v>
      </c>
      <c r="B44" s="36"/>
      <c r="C44" s="48"/>
      <c r="D44" s="44" t="s">
        <v>156</v>
      </c>
      <c r="E44" s="39" t="s">
        <v>95</v>
      </c>
      <c r="F44" s="40" t="s">
        <v>143</v>
      </c>
      <c r="G44" s="49"/>
      <c r="H44" s="50"/>
      <c r="I44" s="42"/>
      <c r="J44"/>
    </row>
    <row r="45" spans="1:10" ht="30" x14ac:dyDescent="0.25">
      <c r="A45" s="43" t="s">
        <v>157</v>
      </c>
      <c r="B45" s="36"/>
      <c r="C45" s="48"/>
      <c r="D45" s="44" t="s">
        <v>158</v>
      </c>
      <c r="E45" s="39"/>
      <c r="F45" s="40" t="s">
        <v>136</v>
      </c>
      <c r="G45" s="49"/>
      <c r="H45" s="50"/>
      <c r="I45" s="45" t="s">
        <v>72</v>
      </c>
      <c r="J45"/>
    </row>
    <row r="46" spans="1:10" ht="30" x14ac:dyDescent="0.25">
      <c r="A46" s="43" t="s">
        <v>159</v>
      </c>
      <c r="B46" s="36"/>
      <c r="C46" s="48"/>
      <c r="D46" s="44" t="s">
        <v>160</v>
      </c>
      <c r="E46" s="39"/>
      <c r="F46" s="40" t="s">
        <v>161</v>
      </c>
      <c r="G46" s="49"/>
      <c r="H46" s="50"/>
      <c r="I46" s="51" t="s">
        <v>84</v>
      </c>
      <c r="J46"/>
    </row>
    <row r="47" spans="1:10" ht="30" x14ac:dyDescent="0.25">
      <c r="A47" s="43" t="s">
        <v>162</v>
      </c>
      <c r="B47" s="36"/>
      <c r="C47" s="48"/>
      <c r="D47" s="44" t="s">
        <v>163</v>
      </c>
      <c r="E47" s="39"/>
      <c r="F47" s="40" t="s">
        <v>75</v>
      </c>
      <c r="G47" s="49"/>
      <c r="H47" s="50"/>
      <c r="I47" s="45" t="s">
        <v>72</v>
      </c>
      <c r="J47"/>
    </row>
    <row r="48" spans="1:10" ht="30" x14ac:dyDescent="0.25">
      <c r="A48" s="43" t="s">
        <v>164</v>
      </c>
      <c r="B48" s="36"/>
      <c r="C48" s="48"/>
      <c r="D48" s="44" t="s">
        <v>165</v>
      </c>
      <c r="E48" s="39"/>
      <c r="F48" s="40" t="s">
        <v>166</v>
      </c>
      <c r="G48" s="49"/>
      <c r="H48" s="50"/>
      <c r="I48" s="45" t="s">
        <v>72</v>
      </c>
      <c r="J48"/>
    </row>
    <row r="49" spans="1:10" x14ac:dyDescent="0.25">
      <c r="A49" s="30">
        <v>11</v>
      </c>
      <c r="B49" s="36" t="s">
        <v>154</v>
      </c>
      <c r="C49" s="53" t="s">
        <v>41</v>
      </c>
      <c r="D49" s="44"/>
      <c r="E49" s="39"/>
      <c r="F49" s="40"/>
      <c r="G49" s="39" t="s">
        <v>42</v>
      </c>
      <c r="H49" s="50" t="s">
        <v>68</v>
      </c>
      <c r="I49" s="42"/>
      <c r="J49"/>
    </row>
    <row r="50" spans="1:10" ht="30" x14ac:dyDescent="0.25">
      <c r="A50" s="43" t="s">
        <v>167</v>
      </c>
      <c r="B50" s="36"/>
      <c r="C50" s="48"/>
      <c r="D50" s="44" t="s">
        <v>156</v>
      </c>
      <c r="E50" s="39" t="s">
        <v>95</v>
      </c>
      <c r="F50" s="40" t="s">
        <v>168</v>
      </c>
      <c r="G50" s="49"/>
      <c r="H50" s="50"/>
      <c r="I50" s="51" t="s">
        <v>84</v>
      </c>
      <c r="J50"/>
    </row>
    <row r="51" spans="1:10" ht="30" x14ac:dyDescent="0.25">
      <c r="A51" s="43" t="s">
        <v>169</v>
      </c>
      <c r="B51" s="36"/>
      <c r="C51" s="48"/>
      <c r="D51" s="44" t="s">
        <v>170</v>
      </c>
      <c r="E51" s="39"/>
      <c r="F51" s="40" t="s">
        <v>171</v>
      </c>
      <c r="G51" s="49"/>
      <c r="H51" s="50"/>
      <c r="I51" s="45" t="s">
        <v>72</v>
      </c>
      <c r="J51"/>
    </row>
    <row r="52" spans="1:10" ht="30" x14ac:dyDescent="0.25">
      <c r="A52" s="43" t="s">
        <v>172</v>
      </c>
      <c r="B52" s="36"/>
      <c r="C52" s="48"/>
      <c r="D52" s="44" t="s">
        <v>173</v>
      </c>
      <c r="E52" s="39"/>
      <c r="F52" s="40" t="s">
        <v>174</v>
      </c>
      <c r="G52" s="49"/>
      <c r="H52" s="50"/>
      <c r="I52" s="51" t="s">
        <v>84</v>
      </c>
      <c r="J52"/>
    </row>
    <row r="53" spans="1:10" ht="30" x14ac:dyDescent="0.25">
      <c r="A53" s="43" t="s">
        <v>175</v>
      </c>
      <c r="B53" s="36"/>
      <c r="C53" s="48"/>
      <c r="D53" s="44" t="s">
        <v>163</v>
      </c>
      <c r="E53" s="39"/>
      <c r="F53" s="40" t="s">
        <v>75</v>
      </c>
      <c r="G53" s="49"/>
      <c r="H53" s="50"/>
      <c r="I53" s="45" t="s">
        <v>72</v>
      </c>
      <c r="J53"/>
    </row>
    <row r="54" spans="1:10" ht="30" x14ac:dyDescent="0.25">
      <c r="A54" s="43" t="s">
        <v>176</v>
      </c>
      <c r="B54" s="36"/>
      <c r="C54" s="48"/>
      <c r="D54" s="44" t="s">
        <v>165</v>
      </c>
      <c r="E54" s="39"/>
      <c r="F54" s="40" t="s">
        <v>177</v>
      </c>
      <c r="G54" s="49"/>
      <c r="H54" s="50"/>
      <c r="I54" s="45" t="s">
        <v>72</v>
      </c>
      <c r="J54"/>
    </row>
    <row r="55" spans="1:10" x14ac:dyDescent="0.25">
      <c r="A55" s="43"/>
      <c r="B55" s="36"/>
      <c r="C55" s="55" t="s">
        <v>178</v>
      </c>
      <c r="D55" s="44"/>
      <c r="E55" s="39"/>
      <c r="F55" s="40"/>
      <c r="G55" s="49"/>
      <c r="H55" s="50"/>
      <c r="I55" s="42"/>
      <c r="J55"/>
    </row>
    <row r="56" spans="1:10" ht="29.25" customHeight="1" x14ac:dyDescent="0.25">
      <c r="A56" s="26"/>
      <c r="B56" s="27"/>
      <c r="C56" s="89" t="s">
        <v>179</v>
      </c>
      <c r="D56" s="90"/>
      <c r="E56" s="89" t="s">
        <v>180</v>
      </c>
      <c r="F56" s="90"/>
      <c r="G56" s="29"/>
      <c r="H56"/>
      <c r="I56"/>
      <c r="J56"/>
    </row>
    <row r="57" spans="1:10" ht="30" customHeight="1" x14ac:dyDescent="0.25">
      <c r="A57" s="26"/>
      <c r="B57" s="27"/>
      <c r="C57"/>
      <c r="D57" s="28"/>
      <c r="E57"/>
      <c r="F57" s="28"/>
      <c r="G57" s="29"/>
      <c r="H57"/>
      <c r="I57"/>
      <c r="J57"/>
    </row>
    <row r="58" spans="1:10" x14ac:dyDescent="0.25">
      <c r="A58" s="57"/>
      <c r="B58" s="58"/>
      <c r="C58" s="59"/>
      <c r="D58" s="60"/>
      <c r="E58" s="60"/>
      <c r="F58" s="61"/>
      <c r="G58" s="61"/>
      <c r="H58" s="61"/>
      <c r="I58" s="61"/>
      <c r="J58"/>
    </row>
    <row r="59" spans="1:10" x14ac:dyDescent="0.25">
      <c r="A59" s="57"/>
      <c r="B59" s="58"/>
      <c r="C59" s="59"/>
      <c r="D59" s="59"/>
      <c r="E59" s="59"/>
      <c r="F59" s="59"/>
      <c r="G59" s="62"/>
      <c r="H59" s="59"/>
      <c r="I59"/>
      <c r="J59"/>
    </row>
    <row r="60" spans="1:10" ht="27.75" customHeight="1" x14ac:dyDescent="0.25">
      <c r="B60" s="63"/>
      <c r="C60" s="81" t="s">
        <v>181</v>
      </c>
      <c r="D60" s="82"/>
      <c r="E60" s="82"/>
      <c r="F60" s="82"/>
      <c r="G60" s="82"/>
      <c r="H60" s="82"/>
      <c r="I60" s="82"/>
    </row>
  </sheetData>
  <mergeCells count="4">
    <mergeCell ref="C60:I60"/>
    <mergeCell ref="D1:H1"/>
    <mergeCell ref="B2:C3"/>
    <mergeCell ref="D2:H2"/>
  </mergeCells>
  <pageMargins left="0.70866141732283472" right="0.70866141732283472" top="0.55118110236220474" bottom="0.35433070866141736" header="0.31496062992125984" footer="0.31496062992125984"/>
  <pageSetup paperSize="9" scale="5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НМЦК</vt:lpstr>
      <vt:lpstr>Описание</vt:lpstr>
      <vt:lpstr>НМЦК!Заголовки_для_печати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Мазуркевич Елена Геннадьевна</dc:creator>
  <cp:lastModifiedBy>Артамонова Ирина Васильевна</cp:lastModifiedBy>
  <cp:lastPrinted>2025-02-26T08:03:08Z</cp:lastPrinted>
  <dcterms:created xsi:type="dcterms:W3CDTF">2019-11-15T07:06:15Z</dcterms:created>
  <dcterms:modified xsi:type="dcterms:W3CDTF">2025-03-04T07:49:48Z</dcterms:modified>
</cp:coreProperties>
</file>